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1440" yWindow="580" windowWidth="25600" windowHeight="156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5" roundtripDataChecksum="3h/DFp4yCVVG9hsiacLVggEm08TO4xEozMhwLWOKAGw="/>
    </ext>
  </extLst>
</workbook>
</file>

<file path=xl/calcChain.xml><?xml version="1.0" encoding="utf-8"?>
<calcChain xmlns="http://schemas.openxmlformats.org/spreadsheetml/2006/main">
  <c r="E52" i="1" l="1"/>
  <c r="D52" i="1"/>
  <c r="F52" i="1"/>
  <c r="D50" i="1"/>
  <c r="F50" i="1"/>
  <c r="E49" i="1"/>
  <c r="D49" i="1"/>
  <c r="F49" i="1"/>
  <c r="D48" i="1"/>
  <c r="F48" i="1"/>
  <c r="D47" i="1"/>
  <c r="F47" i="1"/>
  <c r="D45" i="1"/>
  <c r="F45" i="1"/>
  <c r="D44" i="1"/>
  <c r="F44" i="1"/>
  <c r="E42" i="1"/>
  <c r="D42" i="1"/>
  <c r="F42" i="1"/>
  <c r="D41" i="1"/>
  <c r="F41" i="1"/>
  <c r="E40" i="1"/>
  <c r="D40" i="1"/>
  <c r="F40" i="1"/>
  <c r="D39" i="1"/>
  <c r="F39" i="1"/>
  <c r="D37" i="1"/>
  <c r="F37" i="1"/>
  <c r="D36" i="1"/>
  <c r="F36" i="1"/>
  <c r="D34" i="1"/>
  <c r="F34" i="1"/>
  <c r="D33" i="1"/>
  <c r="F33" i="1"/>
  <c r="D32" i="1"/>
  <c r="F32" i="1"/>
  <c r="D30" i="1"/>
  <c r="F30" i="1"/>
  <c r="E29" i="1"/>
  <c r="D29" i="1"/>
  <c r="F29" i="1"/>
  <c r="D28" i="1"/>
  <c r="F28" i="1"/>
  <c r="D27" i="1"/>
  <c r="F27" i="1"/>
  <c r="D26" i="1"/>
  <c r="F26" i="1"/>
  <c r="E24" i="1"/>
  <c r="D24" i="1"/>
  <c r="F24" i="1"/>
  <c r="D23" i="1"/>
  <c r="F23" i="1"/>
  <c r="D22" i="1"/>
  <c r="F22" i="1"/>
  <c r="D21" i="1"/>
  <c r="F21" i="1"/>
  <c r="D19" i="1"/>
  <c r="F19" i="1"/>
  <c r="D18" i="1"/>
  <c r="F18" i="1"/>
  <c r="D16" i="1"/>
  <c r="F16" i="1"/>
  <c r="E15" i="1"/>
  <c r="D15" i="1"/>
  <c r="F15" i="1"/>
  <c r="D14" i="1"/>
  <c r="F14" i="1"/>
  <c r="D13" i="1"/>
  <c r="F13" i="1"/>
  <c r="D12" i="1"/>
  <c r="F12" i="1"/>
  <c r="D11" i="1"/>
  <c r="F11" i="1"/>
  <c r="E10" i="1"/>
  <c r="D10" i="1"/>
  <c r="F10" i="1"/>
  <c r="E8" i="1"/>
  <c r="D8" i="1"/>
  <c r="F8" i="1"/>
  <c r="E7" i="1"/>
  <c r="D7" i="1"/>
  <c r="F7" i="1"/>
</calcChain>
</file>

<file path=xl/sharedStrings.xml><?xml version="1.0" encoding="utf-8"?>
<sst xmlns="http://schemas.openxmlformats.org/spreadsheetml/2006/main" count="46" uniqueCount="46">
  <si>
    <t>Enter YOUR electric unit cost 
in pence here -&gt; e.g. 26</t>
  </si>
  <si>
    <t>Household Appliance / Item</t>
  </si>
  <si>
    <t>Energy consumption</t>
  </si>
  <si>
    <t>Running cost</t>
  </si>
  <si>
    <t>Length of use</t>
  </si>
  <si>
    <t>Cost of use</t>
  </si>
  <si>
    <r>
      <rPr>
        <b/>
        <sz val="11"/>
        <color rgb="FF3A3A3A"/>
        <rFont val="Arial"/>
      </rPr>
      <t>per hour</t>
    </r>
    <r>
      <rPr>
        <sz val="10"/>
        <color rgb="FF3A3A3A"/>
        <rFont val="Arial"/>
      </rPr>
      <t xml:space="preserve"> (Watts)</t>
    </r>
  </si>
  <si>
    <t>(pence per hour)</t>
  </si>
  <si>
    <t>(minutes)</t>
  </si>
  <si>
    <t>(pence)</t>
  </si>
  <si>
    <t>LED light bulb</t>
  </si>
  <si>
    <t>6ft LED striplight</t>
  </si>
  <si>
    <t>WiFi router</t>
  </si>
  <si>
    <t>Laptop (plugged in)</t>
  </si>
  <si>
    <t>Digital radio/speaker</t>
  </si>
  <si>
    <t>Television</t>
  </si>
  <si>
    <t>Television top set box</t>
  </si>
  <si>
    <t>Devise on stand-by</t>
  </si>
  <si>
    <t>Phone charger</t>
  </si>
  <si>
    <t>Vacuum cleaner (corded)</t>
  </si>
  <si>
    <t>Vacuum cleaner charger</t>
  </si>
  <si>
    <t>Washing machine</t>
  </si>
  <si>
    <t>Tumble dry - conventional</t>
  </si>
  <si>
    <t>Tumble dryer - heat pump</t>
  </si>
  <si>
    <t>Dehumidifier</t>
  </si>
  <si>
    <t>Microwave</t>
  </si>
  <si>
    <t>Induction hob ring</t>
  </si>
  <si>
    <t>Electric oven</t>
  </si>
  <si>
    <t>Air fryer</t>
  </si>
  <si>
    <t>Blender</t>
  </si>
  <si>
    <t xml:space="preserve">Dishwasher </t>
  </si>
  <si>
    <t>Kettle</t>
  </si>
  <si>
    <t>Immersion heater</t>
  </si>
  <si>
    <t xml:space="preserve">Electric shower </t>
  </si>
  <si>
    <t>Electric blanket</t>
  </si>
  <si>
    <t>Electric heater</t>
  </si>
  <si>
    <t>Towel rail</t>
  </si>
  <si>
    <t>6kW air source heat pump</t>
  </si>
  <si>
    <t>Hair straighteners</t>
  </si>
  <si>
    <t>Hair dryer</t>
  </si>
  <si>
    <t>Lawn mower</t>
  </si>
  <si>
    <t>Strimmer</t>
  </si>
  <si>
    <t>Cordless drill charger</t>
  </si>
  <si>
    <t xml:space="preserve">Pressure washer </t>
  </si>
  <si>
    <t>EV car charger</t>
  </si>
  <si>
    <t>Slow cooker (3 litre)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</si>
</sst>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2"/>
      <color theme="1"/>
      <name val="Aptos Narrow"/>
      <family val="2"/>
      <scheme val="minor"/>
    </font>
    <font>
      <b/>
      <sz val="11"/>
      <color rgb="FF3A3A3A"/>
      <name val="Helvetica Neue"/>
    </font>
    <font>
      <sz val="12"/>
      <name val="Aptos Narrow"/>
    </font>
    <font>
      <b/>
      <sz val="19"/>
      <color rgb="FF3A3A3A"/>
      <name val="Helvetica Neue"/>
    </font>
    <font>
      <b/>
      <sz val="11"/>
      <color theme="1"/>
      <name val="Aptos Narrow"/>
    </font>
    <font>
      <b/>
      <sz val="11"/>
      <color rgb="FF3A3A3A"/>
      <name val="Aptos Narrow"/>
    </font>
    <font>
      <sz val="10"/>
      <color theme="1"/>
      <name val="Aptos Narrow"/>
    </font>
    <font>
      <sz val="10"/>
      <color rgb="FF3A3A3A"/>
      <name val="Aptos Narrow"/>
    </font>
    <font>
      <sz val="12"/>
      <color theme="1"/>
      <name val="Aptos Narrow"/>
    </font>
    <font>
      <sz val="13"/>
      <color rgb="FF3A3A3A"/>
      <name val="Helvetica Neue"/>
    </font>
    <font>
      <sz val="12"/>
      <color rgb="FF3A3A3A"/>
      <name val="Aptos Narrow"/>
    </font>
    <font>
      <sz val="12"/>
      <color rgb="FF3A3A3A"/>
      <name val="Arial"/>
    </font>
    <font>
      <b/>
      <sz val="11"/>
      <color rgb="FF3A3A3A"/>
      <name val="Arial"/>
    </font>
    <font>
      <sz val="10"/>
      <color rgb="FF3A3A3A"/>
      <name val="Arial"/>
    </font>
  </fonts>
  <fills count="4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EFEFEF"/>
        <bgColor rgb="FFEFEFE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3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9" fillId="0" borderId="0" xfId="0" applyFont="1" applyAlignment="1"/>
    <xf numFmtId="3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9" fillId="0" borderId="0" xfId="0" applyFont="1"/>
    <xf numFmtId="0" fontId="9" fillId="2" borderId="1" xfId="0" applyFont="1" applyFill="1" applyBorder="1"/>
    <xf numFmtId="3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1" fontId="10" fillId="2" borderId="1" xfId="0" applyNumberFormat="1" applyFont="1" applyFill="1" applyBorder="1"/>
    <xf numFmtId="0" fontId="10" fillId="2" borderId="1" xfId="0" applyFont="1" applyFill="1" applyBorder="1" applyAlignment="1">
      <alignment horizontal="center"/>
    </xf>
    <xf numFmtId="0" fontId="11" fillId="0" borderId="0" xfId="0" applyFont="1" applyAlignment="1"/>
    <xf numFmtId="3" fontId="8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2" fillId="0" borderId="9" xfId="0" applyFont="1" applyBorder="1"/>
    <xf numFmtId="0" fontId="1" fillId="2" borderId="5" xfId="0" applyFont="1" applyFill="1" applyBorder="1" applyAlignment="1">
      <alignment horizontal="center" wrapText="1"/>
    </xf>
    <xf numFmtId="0" fontId="2" fillId="0" borderId="6" xfId="0" applyFont="1" applyBorder="1"/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alcChain" Target="calcChain.xml"/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53"/>
  <sheetViews>
    <sheetView tabSelected="1" topLeftCell="A3" workbookViewId="0">
      <selection activeCell="I27" sqref="I27"/>
    </sheetView>
  </sheetViews>
  <sheetFormatPr baseColWidth="10" defaultColWidth="11.25" defaultRowHeight="15" customHeight="1" x14ac:dyDescent="0"/>
  <cols>
    <col min="1" max="1" width="4" customWidth="1"/>
    <col min="2" max="2" width="23.5" customWidth="1"/>
    <col min="3" max="3" width="17.125" customWidth="1"/>
    <col min="4" max="4" width="11.875" customWidth="1"/>
    <col min="5" max="5" width="11.5" customWidth="1"/>
    <col min="6" max="6" width="9.75" customWidth="1"/>
    <col min="7" max="7" width="4" customWidth="1"/>
  </cols>
  <sheetData>
    <row r="1" spans="1:7" ht="10" customHeight="1">
      <c r="A1" s="1"/>
      <c r="B1" s="2"/>
      <c r="C1" s="2"/>
      <c r="D1" s="2"/>
      <c r="E1" s="2"/>
      <c r="F1" s="2"/>
      <c r="G1" s="1"/>
    </row>
    <row r="2" spans="1:7" ht="28" customHeight="1">
      <c r="A2" s="3"/>
      <c r="B2" s="4"/>
      <c r="C2" s="34" t="s">
        <v>0</v>
      </c>
      <c r="D2" s="35"/>
      <c r="E2" s="5"/>
      <c r="F2" s="2"/>
      <c r="G2" s="6"/>
    </row>
    <row r="3" spans="1:7" ht="21" customHeight="1">
      <c r="A3" s="3"/>
      <c r="B3" s="4"/>
      <c r="C3" s="36">
        <v>26</v>
      </c>
      <c r="D3" s="35"/>
      <c r="E3" s="5"/>
      <c r="F3" s="2"/>
      <c r="G3" s="6"/>
    </row>
    <row r="4" spans="1:7" ht="15.75" customHeight="1">
      <c r="A4" s="1"/>
      <c r="B4" s="2"/>
      <c r="C4" s="7"/>
      <c r="D4" s="7"/>
      <c r="E4" s="2"/>
      <c r="F4" s="2"/>
      <c r="G4" s="1"/>
    </row>
    <row r="5" spans="1:7" ht="15.75" customHeight="1">
      <c r="A5" s="8"/>
      <c r="B5" s="32" t="s">
        <v>1</v>
      </c>
      <c r="C5" s="9" t="s">
        <v>2</v>
      </c>
      <c r="D5" s="10" t="s">
        <v>3</v>
      </c>
      <c r="E5" s="11" t="s">
        <v>4</v>
      </c>
      <c r="F5" s="12" t="s">
        <v>5</v>
      </c>
      <c r="G5" s="8"/>
    </row>
    <row r="6" spans="1:7" ht="15.75" customHeight="1">
      <c r="A6" s="13"/>
      <c r="B6" s="33"/>
      <c r="C6" s="14" t="s">
        <v>6</v>
      </c>
      <c r="D6" s="15" t="s">
        <v>7</v>
      </c>
      <c r="E6" s="15" t="s">
        <v>8</v>
      </c>
      <c r="F6" s="16" t="s">
        <v>9</v>
      </c>
      <c r="G6" s="13"/>
    </row>
    <row r="7" spans="1:7" ht="15.75" customHeight="1">
      <c r="A7" s="17"/>
      <c r="B7" s="18" t="s">
        <v>10</v>
      </c>
      <c r="C7" s="19">
        <v>5</v>
      </c>
      <c r="D7" s="20">
        <f t="shared" ref="D7:D8" si="0">C7*$C$3/1000</f>
        <v>0.13</v>
      </c>
      <c r="E7" s="21">
        <f t="shared" ref="E7:E8" si="1">4*60</f>
        <v>240</v>
      </c>
      <c r="F7" s="22">
        <f t="shared" ref="F7:F8" si="2">E7*D7/60</f>
        <v>0.52</v>
      </c>
      <c r="G7" s="17"/>
    </row>
    <row r="8" spans="1:7" ht="15.75" customHeight="1">
      <c r="A8" s="17"/>
      <c r="B8" s="23" t="s">
        <v>11</v>
      </c>
      <c r="C8" s="19">
        <v>65</v>
      </c>
      <c r="D8" s="20">
        <f t="shared" si="0"/>
        <v>1.69</v>
      </c>
      <c r="E8" s="21">
        <f t="shared" si="1"/>
        <v>240</v>
      </c>
      <c r="F8" s="22">
        <f t="shared" si="2"/>
        <v>6.76</v>
      </c>
      <c r="G8" s="17"/>
    </row>
    <row r="9" spans="1:7" ht="15.75" customHeight="1">
      <c r="A9" s="17"/>
      <c r="B9" s="24"/>
      <c r="C9" s="25"/>
      <c r="D9" s="25"/>
      <c r="E9" s="26"/>
      <c r="F9" s="27"/>
      <c r="G9" s="17"/>
    </row>
    <row r="10" spans="1:7" ht="15.75" customHeight="1">
      <c r="A10" s="17"/>
      <c r="B10" s="23" t="s">
        <v>12</v>
      </c>
      <c r="C10" s="19">
        <v>20</v>
      </c>
      <c r="D10" s="20">
        <f t="shared" ref="D10:D16" si="3">C10*$C$3/1000</f>
        <v>0.52</v>
      </c>
      <c r="E10" s="21">
        <f>24*60</f>
        <v>1440</v>
      </c>
      <c r="F10" s="22">
        <f t="shared" ref="F10:F16" si="4">E10*D10/60</f>
        <v>12.48</v>
      </c>
      <c r="G10" s="17"/>
    </row>
    <row r="11" spans="1:7" ht="15.75" customHeight="1">
      <c r="A11" s="17"/>
      <c r="B11" s="23" t="s">
        <v>13</v>
      </c>
      <c r="C11" s="19">
        <v>65</v>
      </c>
      <c r="D11" s="20">
        <f t="shared" si="3"/>
        <v>1.69</v>
      </c>
      <c r="E11" s="21">
        <v>60</v>
      </c>
      <c r="F11" s="22">
        <f t="shared" si="4"/>
        <v>1.69</v>
      </c>
      <c r="G11" s="17"/>
    </row>
    <row r="12" spans="1:7" ht="15.75" customHeight="1">
      <c r="A12" s="17"/>
      <c r="B12" s="23" t="s">
        <v>14</v>
      </c>
      <c r="C12" s="19">
        <v>200</v>
      </c>
      <c r="D12" s="20">
        <f t="shared" si="3"/>
        <v>5.2</v>
      </c>
      <c r="E12" s="21">
        <v>60</v>
      </c>
      <c r="F12" s="22">
        <f t="shared" si="4"/>
        <v>5.2</v>
      </c>
      <c r="G12" s="17"/>
    </row>
    <row r="13" spans="1:7" ht="15.75" customHeight="1">
      <c r="A13" s="17"/>
      <c r="B13" s="23" t="s">
        <v>15</v>
      </c>
      <c r="C13" s="19">
        <v>200</v>
      </c>
      <c r="D13" s="20">
        <f t="shared" si="3"/>
        <v>5.2</v>
      </c>
      <c r="E13" s="21">
        <v>120</v>
      </c>
      <c r="F13" s="22">
        <f t="shared" si="4"/>
        <v>10.4</v>
      </c>
      <c r="G13" s="17"/>
    </row>
    <row r="14" spans="1:7" ht="15.75" customHeight="1">
      <c r="A14" s="17"/>
      <c r="B14" s="23" t="s">
        <v>16</v>
      </c>
      <c r="C14" s="19">
        <v>10</v>
      </c>
      <c r="D14" s="20">
        <f t="shared" si="3"/>
        <v>0.26</v>
      </c>
      <c r="E14" s="21">
        <v>120</v>
      </c>
      <c r="F14" s="22">
        <f t="shared" si="4"/>
        <v>0.52</v>
      </c>
      <c r="G14" s="17"/>
    </row>
    <row r="15" spans="1:7" ht="15.75" customHeight="1">
      <c r="A15" s="17"/>
      <c r="B15" s="23" t="s">
        <v>17</v>
      </c>
      <c r="C15" s="19">
        <v>4</v>
      </c>
      <c r="D15" s="20">
        <f t="shared" si="3"/>
        <v>0.104</v>
      </c>
      <c r="E15" s="21">
        <f>24*60</f>
        <v>1440</v>
      </c>
      <c r="F15" s="22">
        <f t="shared" si="4"/>
        <v>2.496</v>
      </c>
      <c r="G15" s="17"/>
    </row>
    <row r="16" spans="1:7" ht="15.75" customHeight="1">
      <c r="A16" s="17"/>
      <c r="B16" s="23" t="s">
        <v>18</v>
      </c>
      <c r="C16" s="19">
        <v>10</v>
      </c>
      <c r="D16" s="20">
        <f t="shared" si="3"/>
        <v>0.26</v>
      </c>
      <c r="E16" s="21">
        <v>180</v>
      </c>
      <c r="F16" s="22">
        <f t="shared" si="4"/>
        <v>0.78</v>
      </c>
      <c r="G16" s="17"/>
    </row>
    <row r="17" spans="1:7" ht="15.75" customHeight="1">
      <c r="A17" s="17"/>
      <c r="B17" s="24"/>
      <c r="C17" s="25"/>
      <c r="D17" s="25"/>
      <c r="E17" s="28"/>
      <c r="F17" s="27"/>
      <c r="G17" s="17"/>
    </row>
    <row r="18" spans="1:7" ht="15.75" customHeight="1">
      <c r="A18" s="17"/>
      <c r="B18" s="23" t="s">
        <v>19</v>
      </c>
      <c r="C18" s="19">
        <v>1200</v>
      </c>
      <c r="D18" s="20">
        <f t="shared" ref="D18:D19" si="5">C18*$C$3/1000</f>
        <v>31.2</v>
      </c>
      <c r="E18" s="21">
        <v>45</v>
      </c>
      <c r="F18" s="22">
        <f t="shared" ref="F18:F19" si="6">E18*D18/60</f>
        <v>23.4</v>
      </c>
      <c r="G18" s="17"/>
    </row>
    <row r="19" spans="1:7" ht="15.75" customHeight="1">
      <c r="A19" s="17"/>
      <c r="B19" s="23" t="s">
        <v>20</v>
      </c>
      <c r="C19" s="19">
        <v>500</v>
      </c>
      <c r="D19" s="20">
        <f t="shared" si="5"/>
        <v>13</v>
      </c>
      <c r="E19" s="21">
        <v>180</v>
      </c>
      <c r="F19" s="22">
        <f t="shared" si="6"/>
        <v>39</v>
      </c>
      <c r="G19" s="17"/>
    </row>
    <row r="20" spans="1:7" ht="15.75" customHeight="1">
      <c r="A20" s="17"/>
      <c r="B20" s="24"/>
      <c r="C20" s="25"/>
      <c r="D20" s="25"/>
      <c r="E20" s="26"/>
      <c r="F20" s="27"/>
      <c r="G20" s="17"/>
    </row>
    <row r="21" spans="1:7" ht="15.75" customHeight="1">
      <c r="A21" s="17"/>
      <c r="B21" s="23" t="s">
        <v>21</v>
      </c>
      <c r="C21" s="19">
        <v>1400</v>
      </c>
      <c r="D21" s="20">
        <f t="shared" ref="D21:D24" si="7">C21*$C$3/1000</f>
        <v>36.4</v>
      </c>
      <c r="E21" s="29">
        <v>120</v>
      </c>
      <c r="F21" s="22">
        <f t="shared" ref="F21:F24" si="8">E21*D21/60</f>
        <v>72.8</v>
      </c>
      <c r="G21" s="17"/>
    </row>
    <row r="22" spans="1:7" ht="15.75" customHeight="1">
      <c r="A22" s="17"/>
      <c r="B22" s="23" t="s">
        <v>22</v>
      </c>
      <c r="C22" s="19">
        <v>2500</v>
      </c>
      <c r="D22" s="20">
        <f t="shared" si="7"/>
        <v>65</v>
      </c>
      <c r="E22" s="21">
        <v>60</v>
      </c>
      <c r="F22" s="22">
        <f t="shared" si="8"/>
        <v>65</v>
      </c>
      <c r="G22" s="17"/>
    </row>
    <row r="23" spans="1:7" ht="15.75" customHeight="1">
      <c r="A23" s="17"/>
      <c r="B23" s="23" t="s">
        <v>23</v>
      </c>
      <c r="C23" s="19">
        <v>1000</v>
      </c>
      <c r="D23" s="20">
        <f t="shared" si="7"/>
        <v>26</v>
      </c>
      <c r="E23" s="21">
        <v>60</v>
      </c>
      <c r="F23" s="22">
        <f t="shared" si="8"/>
        <v>26</v>
      </c>
      <c r="G23" s="17"/>
    </row>
    <row r="24" spans="1:7" ht="15.75" customHeight="1">
      <c r="A24" s="17"/>
      <c r="B24" s="23" t="s">
        <v>24</v>
      </c>
      <c r="C24" s="19">
        <v>500</v>
      </c>
      <c r="D24" s="20">
        <f t="shared" si="7"/>
        <v>13</v>
      </c>
      <c r="E24" s="21">
        <f>3*60</f>
        <v>180</v>
      </c>
      <c r="F24" s="22">
        <f t="shared" si="8"/>
        <v>39</v>
      </c>
      <c r="G24" s="17"/>
    </row>
    <row r="25" spans="1:7" ht="15.75" customHeight="1">
      <c r="A25" s="17"/>
      <c r="B25" s="24"/>
      <c r="C25" s="25"/>
      <c r="D25" s="25"/>
      <c r="E25" s="25"/>
      <c r="F25" s="27"/>
      <c r="G25" s="17"/>
    </row>
    <row r="26" spans="1:7" ht="15.75" customHeight="1">
      <c r="A26" s="17"/>
      <c r="B26" s="23" t="s">
        <v>25</v>
      </c>
      <c r="C26" s="19">
        <v>1400</v>
      </c>
      <c r="D26" s="20">
        <f t="shared" ref="D26:D30" si="9">C26*$C$3/1000</f>
        <v>36.4</v>
      </c>
      <c r="E26" s="21">
        <v>10</v>
      </c>
      <c r="F26" s="22">
        <f t="shared" ref="F26:F30" si="10">E26*D26/60</f>
        <v>6.0666666666666664</v>
      </c>
      <c r="G26" s="17"/>
    </row>
    <row r="27" spans="1:7" ht="15.75" customHeight="1">
      <c r="A27" s="17"/>
      <c r="B27" s="23" t="s">
        <v>26</v>
      </c>
      <c r="C27" s="19">
        <v>1400</v>
      </c>
      <c r="D27" s="20">
        <f t="shared" si="9"/>
        <v>36.4</v>
      </c>
      <c r="E27" s="21">
        <v>30</v>
      </c>
      <c r="F27" s="22">
        <f t="shared" si="10"/>
        <v>18.2</v>
      </c>
      <c r="G27" s="17"/>
    </row>
    <row r="28" spans="1:7" ht="15.75" customHeight="1">
      <c r="A28" s="17"/>
      <c r="B28" s="23" t="s">
        <v>27</v>
      </c>
      <c r="C28" s="19">
        <v>2000</v>
      </c>
      <c r="D28" s="20">
        <f t="shared" si="9"/>
        <v>52</v>
      </c>
      <c r="E28" s="21">
        <v>90</v>
      </c>
      <c r="F28" s="22">
        <f t="shared" si="10"/>
        <v>78</v>
      </c>
      <c r="G28" s="17"/>
    </row>
    <row r="29" spans="1:7" ht="15.75" customHeight="1">
      <c r="A29" s="17"/>
      <c r="B29" s="23" t="s">
        <v>45</v>
      </c>
      <c r="C29" s="19">
        <v>140</v>
      </c>
      <c r="D29" s="20">
        <f t="shared" si="9"/>
        <v>3.64</v>
      </c>
      <c r="E29" s="21">
        <f>6*60</f>
        <v>360</v>
      </c>
      <c r="F29" s="22">
        <f t="shared" si="10"/>
        <v>21.84</v>
      </c>
      <c r="G29" s="17"/>
    </row>
    <row r="30" spans="1:7" ht="15.75" customHeight="1">
      <c r="A30" s="17"/>
      <c r="B30" s="23" t="s">
        <v>28</v>
      </c>
      <c r="C30" s="19">
        <v>1700</v>
      </c>
      <c r="D30" s="20">
        <f t="shared" si="9"/>
        <v>44.2</v>
      </c>
      <c r="E30" s="21">
        <v>20</v>
      </c>
      <c r="F30" s="22">
        <f t="shared" si="10"/>
        <v>14.733333333333333</v>
      </c>
      <c r="G30" s="17"/>
    </row>
    <row r="31" spans="1:7" ht="15.75" customHeight="1">
      <c r="A31" s="17"/>
      <c r="B31" s="26"/>
      <c r="C31" s="25"/>
      <c r="D31" s="25"/>
      <c r="E31" s="25"/>
      <c r="F31" s="27"/>
      <c r="G31" s="17"/>
    </row>
    <row r="32" spans="1:7" ht="15.75" customHeight="1">
      <c r="A32" s="17"/>
      <c r="B32" s="23" t="s">
        <v>29</v>
      </c>
      <c r="C32" s="19">
        <v>1000</v>
      </c>
      <c r="D32" s="20">
        <f t="shared" ref="D32:D34" si="11">C32*$C$3/1000</f>
        <v>26</v>
      </c>
      <c r="E32" s="21">
        <v>10</v>
      </c>
      <c r="F32" s="22">
        <f t="shared" ref="F32:F34" si="12">E32*D32/60</f>
        <v>4.333333333333333</v>
      </c>
      <c r="G32" s="17"/>
    </row>
    <row r="33" spans="1:7" ht="15.75" customHeight="1">
      <c r="A33" s="17"/>
      <c r="B33" s="23" t="s">
        <v>30</v>
      </c>
      <c r="C33" s="19">
        <v>1800</v>
      </c>
      <c r="D33" s="20">
        <f t="shared" si="11"/>
        <v>46.8</v>
      </c>
      <c r="E33" s="21">
        <v>150</v>
      </c>
      <c r="F33" s="22">
        <f t="shared" si="12"/>
        <v>117</v>
      </c>
      <c r="G33" s="17"/>
    </row>
    <row r="34" spans="1:7" ht="15.75" customHeight="1">
      <c r="A34" s="17"/>
      <c r="B34" s="23" t="s">
        <v>31</v>
      </c>
      <c r="C34" s="19">
        <v>3000</v>
      </c>
      <c r="D34" s="20">
        <f t="shared" si="11"/>
        <v>78</v>
      </c>
      <c r="E34" s="21">
        <v>3</v>
      </c>
      <c r="F34" s="22">
        <f t="shared" si="12"/>
        <v>3.9</v>
      </c>
      <c r="G34" s="17"/>
    </row>
    <row r="35" spans="1:7" ht="15.75" customHeight="1">
      <c r="A35" s="17"/>
      <c r="B35" s="24"/>
      <c r="C35" s="25"/>
      <c r="D35" s="25"/>
      <c r="E35" s="26"/>
      <c r="F35" s="27"/>
      <c r="G35" s="17"/>
    </row>
    <row r="36" spans="1:7" ht="15.75" customHeight="1">
      <c r="A36" s="17"/>
      <c r="B36" s="23" t="s">
        <v>32</v>
      </c>
      <c r="C36" s="19">
        <v>3000</v>
      </c>
      <c r="D36" s="20">
        <f t="shared" ref="D36:D37" si="13">C36*$C$3/1000</f>
        <v>78</v>
      </c>
      <c r="E36" s="21">
        <v>60</v>
      </c>
      <c r="F36" s="22">
        <f t="shared" ref="F36:F37" si="14">E36*D36/60</f>
        <v>78</v>
      </c>
      <c r="G36" s="17"/>
    </row>
    <row r="37" spans="1:7" ht="15.75" customHeight="1">
      <c r="A37" s="17"/>
      <c r="B37" s="23" t="s">
        <v>33</v>
      </c>
      <c r="C37" s="19">
        <v>9000</v>
      </c>
      <c r="D37" s="20">
        <f t="shared" si="13"/>
        <v>234</v>
      </c>
      <c r="E37" s="21">
        <v>10</v>
      </c>
      <c r="F37" s="22">
        <f t="shared" si="14"/>
        <v>39</v>
      </c>
      <c r="G37" s="17"/>
    </row>
    <row r="38" spans="1:7" ht="15.75" customHeight="1">
      <c r="A38" s="17"/>
      <c r="B38" s="24"/>
      <c r="C38" s="25"/>
      <c r="D38" s="25"/>
      <c r="E38" s="26"/>
      <c r="F38" s="27"/>
      <c r="G38" s="17"/>
    </row>
    <row r="39" spans="1:7" ht="15.75" customHeight="1">
      <c r="A39" s="17"/>
      <c r="B39" s="23" t="s">
        <v>34</v>
      </c>
      <c r="C39" s="19">
        <v>100</v>
      </c>
      <c r="D39" s="20">
        <f t="shared" ref="D39:D42" si="15">C39*$C$3/1000</f>
        <v>2.6</v>
      </c>
      <c r="E39" s="21">
        <v>60</v>
      </c>
      <c r="F39" s="22">
        <f t="shared" ref="F39:F42" si="16">E39*D39/60</f>
        <v>2.6</v>
      </c>
      <c r="G39" s="17"/>
    </row>
    <row r="40" spans="1:7" ht="15.75" customHeight="1">
      <c r="A40" s="17"/>
      <c r="B40" s="23" t="s">
        <v>35</v>
      </c>
      <c r="C40" s="19">
        <v>2000</v>
      </c>
      <c r="D40" s="20">
        <f t="shared" si="15"/>
        <v>52</v>
      </c>
      <c r="E40" s="21">
        <f>4*60</f>
        <v>240</v>
      </c>
      <c r="F40" s="22">
        <f t="shared" si="16"/>
        <v>208</v>
      </c>
      <c r="G40" s="17"/>
    </row>
    <row r="41" spans="1:7" ht="15.75" customHeight="1">
      <c r="A41" s="17"/>
      <c r="B41" s="23" t="s">
        <v>36</v>
      </c>
      <c r="C41" s="19">
        <v>100</v>
      </c>
      <c r="D41" s="20">
        <f t="shared" si="15"/>
        <v>2.6</v>
      </c>
      <c r="E41" s="21">
        <v>180</v>
      </c>
      <c r="F41" s="22">
        <f t="shared" si="16"/>
        <v>7.8</v>
      </c>
      <c r="G41" s="17"/>
    </row>
    <row r="42" spans="1:7" ht="15.75" customHeight="1">
      <c r="A42" s="17"/>
      <c r="B42" s="23" t="s">
        <v>37</v>
      </c>
      <c r="C42" s="19">
        <v>1400</v>
      </c>
      <c r="D42" s="20">
        <f t="shared" si="15"/>
        <v>36.4</v>
      </c>
      <c r="E42" s="21">
        <f>4*60</f>
        <v>240</v>
      </c>
      <c r="F42" s="22">
        <f t="shared" si="16"/>
        <v>145.6</v>
      </c>
      <c r="G42" s="17"/>
    </row>
    <row r="43" spans="1:7" ht="15.75" customHeight="1">
      <c r="A43" s="17"/>
      <c r="B43" s="24"/>
      <c r="C43" s="25"/>
      <c r="D43" s="25"/>
      <c r="E43" s="26"/>
      <c r="F43" s="27"/>
      <c r="G43" s="17"/>
    </row>
    <row r="44" spans="1:7" ht="15.75" customHeight="1">
      <c r="A44" s="17"/>
      <c r="B44" s="23" t="s">
        <v>38</v>
      </c>
      <c r="C44" s="19">
        <v>100</v>
      </c>
      <c r="D44" s="20">
        <f t="shared" ref="D44:D45" si="17">C44*$C$3/1000</f>
        <v>2.6</v>
      </c>
      <c r="E44" s="21">
        <v>15</v>
      </c>
      <c r="F44" s="22">
        <f t="shared" ref="F44:F45" si="18">E44*D44/60</f>
        <v>0.65</v>
      </c>
      <c r="G44" s="17"/>
    </row>
    <row r="45" spans="1:7" ht="15.75" customHeight="1">
      <c r="A45" s="17"/>
      <c r="B45" s="23" t="s">
        <v>39</v>
      </c>
      <c r="C45" s="19">
        <v>1800</v>
      </c>
      <c r="D45" s="20">
        <f t="shared" si="17"/>
        <v>46.8</v>
      </c>
      <c r="E45" s="21">
        <v>20</v>
      </c>
      <c r="F45" s="22">
        <f t="shared" si="18"/>
        <v>15.6</v>
      </c>
      <c r="G45" s="17"/>
    </row>
    <row r="46" spans="1:7" ht="15.75" customHeight="1">
      <c r="A46" s="17"/>
      <c r="B46" s="26"/>
      <c r="C46" s="25"/>
      <c r="D46" s="25"/>
      <c r="E46" s="26"/>
      <c r="F46" s="27"/>
      <c r="G46" s="17"/>
    </row>
    <row r="47" spans="1:7" ht="15.75" customHeight="1">
      <c r="A47" s="17"/>
      <c r="B47" s="23" t="s">
        <v>40</v>
      </c>
      <c r="C47" s="19">
        <v>1500</v>
      </c>
      <c r="D47" s="20">
        <f t="shared" ref="D47:D50" si="19">C47*$C$3/1000</f>
        <v>39</v>
      </c>
      <c r="E47" s="21">
        <v>60</v>
      </c>
      <c r="F47" s="22">
        <f t="shared" ref="F47:F50" si="20">E47*D47/60</f>
        <v>39</v>
      </c>
      <c r="G47" s="17"/>
    </row>
    <row r="48" spans="1:7" ht="15.75" customHeight="1">
      <c r="A48" s="17"/>
      <c r="B48" s="23" t="s">
        <v>41</v>
      </c>
      <c r="C48" s="19">
        <v>300</v>
      </c>
      <c r="D48" s="20">
        <f t="shared" si="19"/>
        <v>7.8</v>
      </c>
      <c r="E48" s="21">
        <v>60</v>
      </c>
      <c r="F48" s="22">
        <f t="shared" si="20"/>
        <v>7.8</v>
      </c>
      <c r="G48" s="17"/>
    </row>
    <row r="49" spans="1:7" ht="15.75" customHeight="1">
      <c r="A49" s="17"/>
      <c r="B49" s="23" t="s">
        <v>42</v>
      </c>
      <c r="C49" s="19">
        <v>350</v>
      </c>
      <c r="D49" s="20">
        <f t="shared" si="19"/>
        <v>9.1</v>
      </c>
      <c r="E49" s="21">
        <f>4*60</f>
        <v>240</v>
      </c>
      <c r="F49" s="22">
        <f t="shared" si="20"/>
        <v>36.4</v>
      </c>
      <c r="G49" s="17"/>
    </row>
    <row r="50" spans="1:7" ht="15.75" customHeight="1">
      <c r="A50" s="17"/>
      <c r="B50" s="23" t="s">
        <v>43</v>
      </c>
      <c r="C50" s="19">
        <v>1800</v>
      </c>
      <c r="D50" s="20">
        <f t="shared" si="19"/>
        <v>46.8</v>
      </c>
      <c r="E50" s="21">
        <v>60</v>
      </c>
      <c r="F50" s="22">
        <f t="shared" si="20"/>
        <v>46.8</v>
      </c>
      <c r="G50" s="17"/>
    </row>
    <row r="51" spans="1:7" ht="15.75" customHeight="1">
      <c r="A51" s="17"/>
      <c r="B51" s="26"/>
      <c r="C51" s="25"/>
      <c r="D51" s="25"/>
      <c r="E51" s="26"/>
      <c r="F51" s="27"/>
      <c r="G51" s="17"/>
    </row>
    <row r="52" spans="1:7" ht="15.75" customHeight="1">
      <c r="A52" s="17"/>
      <c r="B52" s="23" t="s">
        <v>44</v>
      </c>
      <c r="C52" s="19">
        <v>7000</v>
      </c>
      <c r="D52" s="20">
        <f>C52*$C$3/1000</f>
        <v>182</v>
      </c>
      <c r="E52" s="21">
        <f>6*60</f>
        <v>360</v>
      </c>
      <c r="F52" s="22">
        <f>E52*D52/60</f>
        <v>1092</v>
      </c>
      <c r="G52" s="17"/>
    </row>
    <row r="53" spans="1:7" ht="15.75" customHeight="1">
      <c r="A53" s="17"/>
      <c r="B53" s="17"/>
      <c r="C53" s="30"/>
      <c r="D53" s="30"/>
      <c r="E53" s="17"/>
      <c r="F53" s="31"/>
      <c r="G53" s="17"/>
    </row>
  </sheetData>
  <mergeCells count="3">
    <mergeCell ref="B5:B6"/>
    <mergeCell ref="C2:D2"/>
    <mergeCell ref="C3:D3"/>
  </mergeCells>
  <pageMargins left="0.7" right="0.7" top="0.75" bottom="0.75" header="0" footer="0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Southam</dc:creator>
  <cp:lastModifiedBy>Peter Neall</cp:lastModifiedBy>
  <dcterms:created xsi:type="dcterms:W3CDTF">2025-05-22T19:51:34Z</dcterms:created>
  <dcterms:modified xsi:type="dcterms:W3CDTF">2025-09-23T10:26:35Z</dcterms:modified>
</cp:coreProperties>
</file>